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Brent/Documents/"/>
    </mc:Choice>
  </mc:AlternateContent>
  <bookViews>
    <workbookView xWindow="0" yWindow="460" windowWidth="28800" windowHeight="16460" tabRatio="500"/>
  </bookViews>
  <sheets>
    <sheet name="Sheet1" sheetId="1" r:id="rId1"/>
    <sheet name="Sheet2" sheetId="2" r:id="rId2"/>
  </sheets>
  <definedNames>
    <definedName name="_xlnm._FilterDatabase" localSheetId="0" hidden="1">Sheet1!$A$2:$O$2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1" l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I37" i="1"/>
  <c r="J3" i="1"/>
  <c r="J37" i="1"/>
  <c r="K37" i="1"/>
  <c r="K3" i="1"/>
  <c r="G4" i="1"/>
  <c r="G15" i="1"/>
  <c r="G22" i="1"/>
  <c r="G16" i="1"/>
  <c r="G6" i="1"/>
  <c r="G30" i="1"/>
  <c r="G17" i="1"/>
  <c r="G7" i="1"/>
  <c r="G23" i="1"/>
  <c r="G27" i="1"/>
  <c r="G10" i="1"/>
  <c r="G14" i="1"/>
  <c r="G12" i="1"/>
  <c r="G24" i="1"/>
  <c r="G32" i="1"/>
  <c r="G19" i="1"/>
  <c r="G3" i="1"/>
  <c r="G34" i="1"/>
  <c r="G20" i="1"/>
  <c r="G8" i="1"/>
  <c r="G5" i="1"/>
  <c r="G18" i="1"/>
  <c r="G26" i="1"/>
  <c r="G25" i="1"/>
  <c r="G33" i="1"/>
  <c r="G9" i="1"/>
  <c r="G21" i="1"/>
  <c r="G11" i="1"/>
  <c r="G13" i="1"/>
  <c r="G31" i="1"/>
  <c r="G29" i="1"/>
  <c r="F37" i="1"/>
  <c r="C37" i="1"/>
  <c r="G37" i="1"/>
  <c r="G28" i="1"/>
  <c r="L4" i="1"/>
  <c r="M4" i="1"/>
  <c r="L15" i="1"/>
  <c r="M15" i="1"/>
  <c r="L22" i="1"/>
  <c r="M22" i="1"/>
  <c r="L16" i="1"/>
  <c r="M16" i="1"/>
  <c r="L6" i="1"/>
  <c r="M6" i="1"/>
  <c r="L30" i="1"/>
  <c r="M30" i="1"/>
  <c r="L17" i="1"/>
  <c r="M17" i="1"/>
  <c r="L7" i="1"/>
  <c r="M7" i="1"/>
  <c r="L23" i="1"/>
  <c r="M23" i="1"/>
  <c r="L27" i="1"/>
  <c r="M27" i="1"/>
  <c r="L10" i="1"/>
  <c r="M10" i="1"/>
  <c r="L14" i="1"/>
  <c r="M14" i="1"/>
  <c r="L12" i="1"/>
  <c r="M12" i="1"/>
  <c r="L24" i="1"/>
  <c r="M24" i="1"/>
  <c r="L32" i="1"/>
  <c r="M32" i="1"/>
  <c r="L19" i="1"/>
  <c r="M19" i="1"/>
  <c r="L3" i="1"/>
  <c r="M3" i="1"/>
  <c r="L34" i="1"/>
  <c r="M34" i="1"/>
  <c r="L20" i="1"/>
  <c r="M20" i="1"/>
  <c r="L8" i="1"/>
  <c r="M8" i="1"/>
  <c r="L5" i="1"/>
  <c r="M5" i="1"/>
  <c r="L18" i="1"/>
  <c r="M18" i="1"/>
  <c r="L26" i="1"/>
  <c r="M26" i="1"/>
  <c r="L25" i="1"/>
  <c r="M25" i="1"/>
  <c r="L33" i="1"/>
  <c r="M33" i="1"/>
  <c r="L9" i="1"/>
  <c r="M9" i="1"/>
  <c r="L21" i="1"/>
  <c r="M21" i="1"/>
  <c r="L11" i="1"/>
  <c r="M11" i="1"/>
  <c r="L13" i="1"/>
  <c r="M13" i="1"/>
  <c r="L31" i="1"/>
  <c r="M31" i="1"/>
  <c r="L29" i="1"/>
  <c r="M29" i="1"/>
  <c r="L37" i="1"/>
  <c r="M37" i="1"/>
  <c r="L28" i="1"/>
  <c r="M28" i="1"/>
  <c r="D37" i="1"/>
  <c r="E37" i="1"/>
  <c r="H37" i="1"/>
  <c r="P4" i="1"/>
</calcChain>
</file>

<file path=xl/sharedStrings.xml><?xml version="1.0" encoding="utf-8"?>
<sst xmlns="http://schemas.openxmlformats.org/spreadsheetml/2006/main" count="83" uniqueCount="82">
  <si>
    <t>Cody Parkey</t>
  </si>
  <si>
    <t>Phi</t>
  </si>
  <si>
    <t>Pat McAfee</t>
  </si>
  <si>
    <t>Ind</t>
  </si>
  <si>
    <t>Stephen Gostkowski</t>
  </si>
  <si>
    <t>NE</t>
  </si>
  <si>
    <t>Mason Crosby</t>
  </si>
  <si>
    <t>GB</t>
  </si>
  <si>
    <t>Dan Bailey</t>
  </si>
  <si>
    <t>Dal</t>
  </si>
  <si>
    <t>Brandon McManus</t>
  </si>
  <si>
    <t>Den</t>
  </si>
  <si>
    <t>Steven Hauschka</t>
  </si>
  <si>
    <t>Sea</t>
  </si>
  <si>
    <t>Justin Tucker</t>
  </si>
  <si>
    <t>Bal</t>
  </si>
  <si>
    <t>Randy Bullock</t>
  </si>
  <si>
    <t>Hou</t>
  </si>
  <si>
    <t>Shaun Suisham</t>
  </si>
  <si>
    <t>Pit</t>
  </si>
  <si>
    <t>Caleb Sturgis</t>
  </si>
  <si>
    <t>Mia</t>
  </si>
  <si>
    <t>Mike Nugent</t>
  </si>
  <si>
    <t>Cin</t>
  </si>
  <si>
    <t>Thomas Morstead</t>
  </si>
  <si>
    <t>NO</t>
  </si>
  <si>
    <t>Jordan Gay</t>
  </si>
  <si>
    <t>Buf</t>
  </si>
  <si>
    <t>Graham Gano</t>
  </si>
  <si>
    <t>Car</t>
  </si>
  <si>
    <t>Matt Bosher</t>
  </si>
  <si>
    <t>Atl</t>
  </si>
  <si>
    <t>Cairo Santos</t>
  </si>
  <si>
    <t>KC</t>
  </si>
  <si>
    <t>Chandler Catanzaro</t>
  </si>
  <si>
    <t>Ari</t>
  </si>
  <si>
    <t>Josh Brown</t>
  </si>
  <si>
    <t>NYG</t>
  </si>
  <si>
    <t>Greg Zuerlein</t>
  </si>
  <si>
    <t>Stl</t>
  </si>
  <si>
    <t>Sam Martin</t>
  </si>
  <si>
    <t>Det</t>
  </si>
  <si>
    <t>Blair Walsh</t>
  </si>
  <si>
    <t>Min</t>
  </si>
  <si>
    <t>Nick Novak</t>
  </si>
  <si>
    <t>SD</t>
  </si>
  <si>
    <t>Phil Dawson</t>
  </si>
  <si>
    <t>SF</t>
  </si>
  <si>
    <t>Michael Koenen</t>
  </si>
  <si>
    <t>TB</t>
  </si>
  <si>
    <t>Player</t>
  </si>
  <si>
    <t>Team</t>
  </si>
  <si>
    <t>Num</t>
  </si>
  <si>
    <t>Yds</t>
  </si>
  <si>
    <t>Avg</t>
  </si>
  <si>
    <t>Ret</t>
  </si>
  <si>
    <t>RYds</t>
  </si>
  <si>
    <t>Nick Folk</t>
  </si>
  <si>
    <t>NYJ</t>
  </si>
  <si>
    <t>Billy Cundiff</t>
  </si>
  <si>
    <t>Cle</t>
  </si>
  <si>
    <t>Ryan Succop</t>
  </si>
  <si>
    <t>Ten</t>
  </si>
  <si>
    <t>Josh Scobee</t>
  </si>
  <si>
    <t>Jac</t>
  </si>
  <si>
    <t>Sebastian Janikowski</t>
  </si>
  <si>
    <t>Oak</t>
  </si>
  <si>
    <t>Kai Forbath</t>
  </si>
  <si>
    <t>Was</t>
  </si>
  <si>
    <t>Robbie Gould</t>
  </si>
  <si>
    <t>Chi</t>
  </si>
  <si>
    <t>Number Not Touchbacks</t>
  </si>
  <si>
    <t>Total starting field position</t>
  </si>
  <si>
    <t>Average Starting Position</t>
  </si>
  <si>
    <t>% Touchbacks</t>
  </si>
  <si>
    <t>Rank Field Position</t>
  </si>
  <si>
    <t>Rank % Touchbacks</t>
  </si>
  <si>
    <t>http://www.footballdb.com/stats/stats.html?lg=NFL&amp;yr=2014&amp;type=reg&amp;mode=O&amp;conf=&amp;limit=50</t>
  </si>
  <si>
    <t>Average Return Distance</t>
  </si>
  <si>
    <t>Correlation Test</t>
  </si>
  <si>
    <t>Source</t>
  </si>
  <si>
    <t>Bold Data= Data Used in Write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</si>
</sst>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363636"/>
      <name val="Arial"/>
    </font>
    <font>
      <b/>
      <sz val="12"/>
      <color rgb="FF363636"/>
      <name val="Arial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1" applyFont="1"/>
    <xf numFmtId="0" fontId="6" fillId="0" borderId="0" xfId="1" applyFont="1"/>
    <xf numFmtId="2" fontId="2" fillId="0" borderId="0" xfId="0" applyNumberFormat="1" applyFont="1"/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ootballdb.com/players/cody-parkey-parkeco02" TargetMode="External"/><Relationship Id="rId14" Type="http://schemas.openxmlformats.org/officeDocument/2006/relationships/hyperlink" Target="http://www.footballdb.com/teams/nfl/philadelphia-eagles/stats/2014" TargetMode="External"/><Relationship Id="rId15" Type="http://schemas.openxmlformats.org/officeDocument/2006/relationships/hyperlink" Target="http://www.footballdb.com/players/dan-bailey-baileda04" TargetMode="External"/><Relationship Id="rId16" Type="http://schemas.openxmlformats.org/officeDocument/2006/relationships/hyperlink" Target="http://www.footballdb.com/teams/nfl/dallas-cowboys/stats/2014" TargetMode="External"/><Relationship Id="rId17" Type="http://schemas.openxmlformats.org/officeDocument/2006/relationships/hyperlink" Target="http://www.footballdb.com/players/brandon-mcmanus-mcmanbr01" TargetMode="External"/><Relationship Id="rId18" Type="http://schemas.openxmlformats.org/officeDocument/2006/relationships/hyperlink" Target="http://www.footballdb.com/teams/nfl/denver-broncos/stats/2014" TargetMode="External"/><Relationship Id="rId19" Type="http://schemas.openxmlformats.org/officeDocument/2006/relationships/hyperlink" Target="http://www.footballdb.com/players/shaun-suisham-suishsh01" TargetMode="External"/><Relationship Id="rId63" Type="http://schemas.openxmlformats.org/officeDocument/2006/relationships/hyperlink" Target="http://www.footballdb.com/players/josh-scobee-scobejo02" TargetMode="External"/><Relationship Id="rId64" Type="http://schemas.openxmlformats.org/officeDocument/2006/relationships/hyperlink" Target="http://www.footballdb.com/teams/nfl/jacksonville-jaguars/stats/2014" TargetMode="External"/><Relationship Id="rId65" Type="http://schemas.openxmlformats.org/officeDocument/2006/relationships/hyperlink" Target="http://www.footballdb.com/players/sebastian-janikowski-janikse01" TargetMode="External"/><Relationship Id="rId66" Type="http://schemas.openxmlformats.org/officeDocument/2006/relationships/hyperlink" Target="http://www.footballdb.com/teams/nfl/oakland-raiders/stats/2014" TargetMode="External"/><Relationship Id="rId67" Type="http://schemas.openxmlformats.org/officeDocument/2006/relationships/hyperlink" Target="http://www.footballdb.com/players/kai-forbath-forbaka01" TargetMode="External"/><Relationship Id="rId68" Type="http://schemas.openxmlformats.org/officeDocument/2006/relationships/hyperlink" Target="http://www.footballdb.com/teams/nfl/washington-redskins/stats/2014" TargetMode="External"/><Relationship Id="rId69" Type="http://schemas.openxmlformats.org/officeDocument/2006/relationships/hyperlink" Target="http://www.footballdb.com/players/robbie-gould-gouldro01" TargetMode="External"/><Relationship Id="rId50" Type="http://schemas.openxmlformats.org/officeDocument/2006/relationships/hyperlink" Target="http://www.footballdb.com/teams/nfl/detroit-lions/stats/2014" TargetMode="External"/><Relationship Id="rId51" Type="http://schemas.openxmlformats.org/officeDocument/2006/relationships/hyperlink" Target="http://www.footballdb.com/players/greg-zuerlein-zuerlgr01" TargetMode="External"/><Relationship Id="rId52" Type="http://schemas.openxmlformats.org/officeDocument/2006/relationships/hyperlink" Target="http://www.footballdb.com/teams/nfl/st-louis-rams/stats/2014" TargetMode="External"/><Relationship Id="rId53" Type="http://schemas.openxmlformats.org/officeDocument/2006/relationships/hyperlink" Target="http://www.footballdb.com/players/phil-dawson-dawsoph01" TargetMode="External"/><Relationship Id="rId54" Type="http://schemas.openxmlformats.org/officeDocument/2006/relationships/hyperlink" Target="http://www.footballdb.com/teams/nfl/san-francisco-49ers/stats/2014" TargetMode="External"/><Relationship Id="rId55" Type="http://schemas.openxmlformats.org/officeDocument/2006/relationships/hyperlink" Target="http://www.footballdb.com/players/michael-koenen-koenemi01" TargetMode="External"/><Relationship Id="rId56" Type="http://schemas.openxmlformats.org/officeDocument/2006/relationships/hyperlink" Target="http://www.footballdb.com/teams/nfl/tampa-bay-buccaneers/stats/2014" TargetMode="External"/><Relationship Id="rId57" Type="http://schemas.openxmlformats.org/officeDocument/2006/relationships/hyperlink" Target="http://www.footballdb.com/players/nick-folk-folkni01" TargetMode="External"/><Relationship Id="rId58" Type="http://schemas.openxmlformats.org/officeDocument/2006/relationships/hyperlink" Target="http://www.footballdb.com/teams/nfl/new-york-jets/stats/2014" TargetMode="External"/><Relationship Id="rId59" Type="http://schemas.openxmlformats.org/officeDocument/2006/relationships/hyperlink" Target="http://www.footballdb.com/players/billy-cundiff-cundibi01" TargetMode="External"/><Relationship Id="rId40" Type="http://schemas.openxmlformats.org/officeDocument/2006/relationships/hyperlink" Target="http://www.footballdb.com/teams/nfl/new-orleans-saints/stats/2014" TargetMode="External"/><Relationship Id="rId41" Type="http://schemas.openxmlformats.org/officeDocument/2006/relationships/hyperlink" Target="http://www.footballdb.com/players/graham-gano-ganogr01" TargetMode="External"/><Relationship Id="rId42" Type="http://schemas.openxmlformats.org/officeDocument/2006/relationships/hyperlink" Target="http://www.footballdb.com/teams/nfl/carolina-panthers/stats/2014" TargetMode="External"/><Relationship Id="rId43" Type="http://schemas.openxmlformats.org/officeDocument/2006/relationships/hyperlink" Target="http://www.footballdb.com/players/nick-novak-novakni01" TargetMode="External"/><Relationship Id="rId44" Type="http://schemas.openxmlformats.org/officeDocument/2006/relationships/hyperlink" Target="http://www.footballdb.com/teams/nfl/san-diego-chargers/stats/2014" TargetMode="External"/><Relationship Id="rId45" Type="http://schemas.openxmlformats.org/officeDocument/2006/relationships/hyperlink" Target="http://www.footballdb.com/players/chandler-catanzaro-catanch01" TargetMode="External"/><Relationship Id="rId46" Type="http://schemas.openxmlformats.org/officeDocument/2006/relationships/hyperlink" Target="http://www.footballdb.com/teams/nfl/arizona-cardinals/stats/2014" TargetMode="External"/><Relationship Id="rId47" Type="http://schemas.openxmlformats.org/officeDocument/2006/relationships/hyperlink" Target="http://www.footballdb.com/players/blair-walsh-walshbl01" TargetMode="External"/><Relationship Id="rId48" Type="http://schemas.openxmlformats.org/officeDocument/2006/relationships/hyperlink" Target="http://www.footballdb.com/teams/nfl/minnesota-vikings/stats/2014" TargetMode="External"/><Relationship Id="rId49" Type="http://schemas.openxmlformats.org/officeDocument/2006/relationships/hyperlink" Target="http://www.footballdb.com/players/sam-martin-martisa03" TargetMode="External"/><Relationship Id="rId1" Type="http://schemas.openxmlformats.org/officeDocument/2006/relationships/hyperlink" Target="http://www.footballdb.com/stats/stats.html?lg=NFL&amp;yr=2014&amp;type=reg&amp;mode=O&amp;conf=&amp;limit=50&amp;sort=konum" TargetMode="External"/><Relationship Id="rId2" Type="http://schemas.openxmlformats.org/officeDocument/2006/relationships/hyperlink" Target="http://www.footballdb.com/stats/stats.html?lg=NFL&amp;yr=2014&amp;type=reg&amp;mode=O&amp;conf=&amp;limit=50&amp;sort=koyds" TargetMode="External"/><Relationship Id="rId3" Type="http://schemas.openxmlformats.org/officeDocument/2006/relationships/hyperlink" Target="http://www.footballdb.com/stats/stats.html?lg=NFL&amp;yr=2014&amp;type=reg&amp;mode=O&amp;conf=&amp;limit=50&amp;sort=koavg" TargetMode="External"/><Relationship Id="rId4" Type="http://schemas.openxmlformats.org/officeDocument/2006/relationships/hyperlink" Target="http://www.footballdb.com/stats/stats.html?lg=NFL&amp;yr=2014&amp;type=reg&amp;mode=O&amp;conf=&amp;limit=50&amp;sort=kotb" TargetMode="External"/><Relationship Id="rId5" Type="http://schemas.openxmlformats.org/officeDocument/2006/relationships/hyperlink" Target="http://www.footballdb.com/stats/stats.html?lg=NFL&amp;yr=2014&amp;type=reg&amp;mode=O&amp;conf=&amp;limit=50&amp;sort=koret" TargetMode="External"/><Relationship Id="rId6" Type="http://schemas.openxmlformats.org/officeDocument/2006/relationships/hyperlink" Target="http://www.footballdb.com/stats/stats.html?lg=NFL&amp;yr=2014&amp;type=reg&amp;mode=O&amp;conf=&amp;limit=50&amp;sort=koryd" TargetMode="External"/><Relationship Id="rId7" Type="http://schemas.openxmlformats.org/officeDocument/2006/relationships/hyperlink" Target="http://www.footballdb.com/players/mason-crosby-crosbma01" TargetMode="External"/><Relationship Id="rId8" Type="http://schemas.openxmlformats.org/officeDocument/2006/relationships/hyperlink" Target="http://www.footballdb.com/teams/nfl/green-bay-packers/stats/2014" TargetMode="External"/><Relationship Id="rId9" Type="http://schemas.openxmlformats.org/officeDocument/2006/relationships/hyperlink" Target="http://www.footballdb.com/players/pat-mcafee-mcafepa01" TargetMode="External"/><Relationship Id="rId30" Type="http://schemas.openxmlformats.org/officeDocument/2006/relationships/hyperlink" Target="http://www.footballdb.com/teams/nfl/buffalo-bills/stats/2014" TargetMode="External"/><Relationship Id="rId31" Type="http://schemas.openxmlformats.org/officeDocument/2006/relationships/hyperlink" Target="http://www.footballdb.com/players/matt-bosher-boshema01" TargetMode="External"/><Relationship Id="rId32" Type="http://schemas.openxmlformats.org/officeDocument/2006/relationships/hyperlink" Target="http://www.footballdb.com/teams/nfl/atlanta-falcons/stats/2014" TargetMode="External"/><Relationship Id="rId33" Type="http://schemas.openxmlformats.org/officeDocument/2006/relationships/hyperlink" Target="http://www.footballdb.com/players/josh-brown-brownjo05" TargetMode="External"/><Relationship Id="rId34" Type="http://schemas.openxmlformats.org/officeDocument/2006/relationships/hyperlink" Target="http://www.footballdb.com/teams/nfl/new-york-giants/stats/2014" TargetMode="External"/><Relationship Id="rId35" Type="http://schemas.openxmlformats.org/officeDocument/2006/relationships/hyperlink" Target="http://www.footballdb.com/players/mike-nugent-nugenmi01" TargetMode="External"/><Relationship Id="rId36" Type="http://schemas.openxmlformats.org/officeDocument/2006/relationships/hyperlink" Target="http://www.footballdb.com/teams/nfl/cincinnati-bengals/stats/2014" TargetMode="External"/><Relationship Id="rId37" Type="http://schemas.openxmlformats.org/officeDocument/2006/relationships/hyperlink" Target="http://www.footballdb.com/players/cairo-santos-santoca01" TargetMode="External"/><Relationship Id="rId38" Type="http://schemas.openxmlformats.org/officeDocument/2006/relationships/hyperlink" Target="http://www.footballdb.com/teams/nfl/kansas-city-chiefs/stats/2014" TargetMode="External"/><Relationship Id="rId39" Type="http://schemas.openxmlformats.org/officeDocument/2006/relationships/hyperlink" Target="http://www.footballdb.com/players/thomas-morstead-morstth01" TargetMode="External"/><Relationship Id="rId70" Type="http://schemas.openxmlformats.org/officeDocument/2006/relationships/hyperlink" Target="http://www.footballdb.com/teams/nfl/chicago-bears/stats/2014" TargetMode="External"/><Relationship Id="rId20" Type="http://schemas.openxmlformats.org/officeDocument/2006/relationships/hyperlink" Target="http://www.footballdb.com/teams/nfl/pittsburgh-steelers/stats/2014" TargetMode="External"/><Relationship Id="rId21" Type="http://schemas.openxmlformats.org/officeDocument/2006/relationships/hyperlink" Target="http://www.footballdb.com/players/steven-hauschka-hauscst01" TargetMode="External"/><Relationship Id="rId22" Type="http://schemas.openxmlformats.org/officeDocument/2006/relationships/hyperlink" Target="http://www.footballdb.com/teams/nfl/seattle-seahawks/stats/2014" TargetMode="External"/><Relationship Id="rId23" Type="http://schemas.openxmlformats.org/officeDocument/2006/relationships/hyperlink" Target="http://www.footballdb.com/players/justin-tucker-tuckeju01" TargetMode="External"/><Relationship Id="rId24" Type="http://schemas.openxmlformats.org/officeDocument/2006/relationships/hyperlink" Target="http://www.footballdb.com/teams/nfl/baltimore-ravens/stats/2014" TargetMode="External"/><Relationship Id="rId25" Type="http://schemas.openxmlformats.org/officeDocument/2006/relationships/hyperlink" Target="http://www.footballdb.com/players/randy-bullock-bullora01" TargetMode="External"/><Relationship Id="rId26" Type="http://schemas.openxmlformats.org/officeDocument/2006/relationships/hyperlink" Target="http://www.footballdb.com/teams/nfl/houston-texans/stats/2014" TargetMode="External"/><Relationship Id="rId27" Type="http://schemas.openxmlformats.org/officeDocument/2006/relationships/hyperlink" Target="http://www.footballdb.com/players/caleb-sturgis-sturgca01" TargetMode="External"/><Relationship Id="rId28" Type="http://schemas.openxmlformats.org/officeDocument/2006/relationships/hyperlink" Target="http://www.footballdb.com/teams/nfl/miami-dolphins/stats/2014" TargetMode="External"/><Relationship Id="rId29" Type="http://schemas.openxmlformats.org/officeDocument/2006/relationships/hyperlink" Target="http://www.footballdb.com/players/jordan-gay-gayjo01" TargetMode="External"/><Relationship Id="rId60" Type="http://schemas.openxmlformats.org/officeDocument/2006/relationships/hyperlink" Target="http://www.footballdb.com/teams/nfl/cleveland-browns/stats/2014" TargetMode="External"/><Relationship Id="rId61" Type="http://schemas.openxmlformats.org/officeDocument/2006/relationships/hyperlink" Target="http://www.footballdb.com/players/ryan-succop-succory01" TargetMode="External"/><Relationship Id="rId62" Type="http://schemas.openxmlformats.org/officeDocument/2006/relationships/hyperlink" Target="http://www.footballdb.com/teams/nfl/tennessee-titans/stats/2014" TargetMode="External"/><Relationship Id="rId10" Type="http://schemas.openxmlformats.org/officeDocument/2006/relationships/hyperlink" Target="http://www.footballdb.com/teams/nfl/indianapolis-colts/stats/2014" TargetMode="External"/><Relationship Id="rId11" Type="http://schemas.openxmlformats.org/officeDocument/2006/relationships/hyperlink" Target="http://www.footballdb.com/players/stephen-gostkowski-gostkst01" TargetMode="External"/><Relationship Id="rId12" Type="http://schemas.openxmlformats.org/officeDocument/2006/relationships/hyperlink" Target="http://www.footballdb.com/teams/nfl/new-england-patriots/stats/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7" workbookViewId="0">
      <selection activeCell="H30" sqref="H30"/>
    </sheetView>
  </sheetViews>
  <sheetFormatPr baseColWidth="10" defaultRowHeight="16" x14ac:dyDescent="0.2"/>
  <cols>
    <col min="1" max="1" width="18" bestFit="1" customWidth="1"/>
    <col min="2" max="2" width="6.33203125" bestFit="1" customWidth="1"/>
    <col min="3" max="3" width="13.83203125" customWidth="1"/>
    <col min="4" max="4" width="8.6640625" customWidth="1"/>
    <col min="5" max="5" width="11.83203125" customWidth="1"/>
    <col min="6" max="6" width="7.1640625" customWidth="1"/>
    <col min="7" max="7" width="12.83203125" bestFit="1" customWidth="1"/>
    <col min="8" max="8" width="8.83203125" customWidth="1"/>
    <col min="9" max="9" width="7.1640625" bestFit="1" customWidth="1"/>
    <col min="10" max="10" width="21.1640625" bestFit="1" customWidth="1"/>
    <col min="11" max="11" width="21.1640625" customWidth="1"/>
    <col min="12" max="12" width="23" bestFit="1" customWidth="1"/>
    <col min="13" max="13" width="21.5" bestFit="1" customWidth="1"/>
    <col min="14" max="14" width="16.5" bestFit="1" customWidth="1"/>
    <col min="15" max="15" width="17" bestFit="1" customWidth="1"/>
    <col min="16" max="16" width="14.1640625" bestFit="1" customWidth="1"/>
  </cols>
  <sheetData>
    <row r="1" spans="1:16" x14ac:dyDescent="0.2">
      <c r="A1" s="4"/>
      <c r="B1" s="4"/>
      <c r="C1" s="4"/>
      <c r="D1" s="4"/>
    </row>
    <row r="2" spans="1:16" x14ac:dyDescent="0.2">
      <c r="A2" s="4" t="s">
        <v>50</v>
      </c>
      <c r="B2" s="4" t="s">
        <v>51</v>
      </c>
      <c r="C2" s="8" t="s">
        <v>52</v>
      </c>
      <c r="D2" s="1" t="s">
        <v>53</v>
      </c>
      <c r="E2" s="1" t="s">
        <v>54</v>
      </c>
      <c r="F2" s="1" t="s">
        <v>49</v>
      </c>
      <c r="G2" s="9" t="s">
        <v>74</v>
      </c>
      <c r="H2" s="1" t="s">
        <v>55</v>
      </c>
      <c r="I2" s="1" t="s">
        <v>56</v>
      </c>
      <c r="J2" s="1" t="s">
        <v>71</v>
      </c>
      <c r="K2" s="1" t="s">
        <v>78</v>
      </c>
      <c r="L2" s="1" t="s">
        <v>72</v>
      </c>
      <c r="M2" s="6" t="s">
        <v>73</v>
      </c>
      <c r="N2" s="6" t="s">
        <v>75</v>
      </c>
      <c r="O2" s="6" t="s">
        <v>76</v>
      </c>
      <c r="P2" s="6" t="s">
        <v>79</v>
      </c>
    </row>
    <row r="3" spans="1:16" x14ac:dyDescent="0.2">
      <c r="A3" s="1" t="s">
        <v>28</v>
      </c>
      <c r="B3" s="1" t="s">
        <v>29</v>
      </c>
      <c r="C3" s="2">
        <v>79</v>
      </c>
      <c r="D3" s="3">
        <v>5196</v>
      </c>
      <c r="E3" s="2">
        <v>65.8</v>
      </c>
      <c r="F3" s="2">
        <v>61</v>
      </c>
      <c r="G3" s="10">
        <f t="shared" ref="G3:G34" si="0">(F3/C3) *100</f>
        <v>77.215189873417728</v>
      </c>
      <c r="H3" s="2">
        <v>18</v>
      </c>
      <c r="I3" s="2">
        <v>584</v>
      </c>
      <c r="J3" s="2">
        <f t="shared" ref="J3:J34" si="1">C3-F3</f>
        <v>18</v>
      </c>
      <c r="K3" s="5">
        <f t="shared" ref="K3:K34" si="2">I3/J3</f>
        <v>32.444444444444443</v>
      </c>
      <c r="L3" s="3">
        <f t="shared" ref="L3:L34" si="3">SUM(I3+ (F3*20))</f>
        <v>1804</v>
      </c>
      <c r="M3" s="7">
        <f t="shared" ref="M3:M34" si="4">L3/C3</f>
        <v>22.835443037974684</v>
      </c>
      <c r="N3" s="6">
        <v>28</v>
      </c>
      <c r="O3" s="6">
        <v>1</v>
      </c>
      <c r="P3" s="6"/>
    </row>
    <row r="4" spans="1:16" x14ac:dyDescent="0.2">
      <c r="A4" s="1" t="s">
        <v>2</v>
      </c>
      <c r="B4" s="1" t="s">
        <v>3</v>
      </c>
      <c r="C4" s="2">
        <v>99</v>
      </c>
      <c r="D4" s="3">
        <v>6335</v>
      </c>
      <c r="E4" s="2">
        <v>64</v>
      </c>
      <c r="F4" s="2">
        <v>70</v>
      </c>
      <c r="G4" s="10">
        <f t="shared" si="0"/>
        <v>70.707070707070713</v>
      </c>
      <c r="H4" s="2">
        <v>26</v>
      </c>
      <c r="I4" s="2">
        <v>587</v>
      </c>
      <c r="J4" s="2">
        <f t="shared" si="1"/>
        <v>29</v>
      </c>
      <c r="K4" s="5">
        <f t="shared" si="2"/>
        <v>20.241379310344829</v>
      </c>
      <c r="L4" s="3">
        <f t="shared" si="3"/>
        <v>1987</v>
      </c>
      <c r="M4" s="7">
        <f t="shared" si="4"/>
        <v>20.070707070707069</v>
      </c>
      <c r="N4" s="6">
        <v>6</v>
      </c>
      <c r="O4" s="6">
        <v>2</v>
      </c>
      <c r="P4" s="6">
        <f>CORREL(G3:G34,M3:M34)</f>
        <v>-0.11375344057612553</v>
      </c>
    </row>
    <row r="5" spans="1:16" x14ac:dyDescent="0.2">
      <c r="A5" s="1" t="s">
        <v>40</v>
      </c>
      <c r="B5" s="1" t="s">
        <v>41</v>
      </c>
      <c r="C5" s="2">
        <v>75</v>
      </c>
      <c r="D5" s="3">
        <v>4803</v>
      </c>
      <c r="E5" s="2">
        <v>64</v>
      </c>
      <c r="F5" s="2">
        <v>53</v>
      </c>
      <c r="G5" s="10">
        <f t="shared" si="0"/>
        <v>70.666666666666671</v>
      </c>
      <c r="H5" s="2">
        <v>20</v>
      </c>
      <c r="I5" s="2">
        <v>544</v>
      </c>
      <c r="J5" s="2">
        <f t="shared" si="1"/>
        <v>22</v>
      </c>
      <c r="K5" s="5">
        <f t="shared" si="2"/>
        <v>24.727272727272727</v>
      </c>
      <c r="L5" s="3">
        <f t="shared" si="3"/>
        <v>1604</v>
      </c>
      <c r="M5" s="7">
        <f t="shared" si="4"/>
        <v>21.386666666666667</v>
      </c>
      <c r="N5" s="6">
        <v>16</v>
      </c>
      <c r="O5" s="6">
        <v>3</v>
      </c>
      <c r="P5" s="6"/>
    </row>
    <row r="6" spans="1:16" x14ac:dyDescent="0.2">
      <c r="A6" s="1" t="s">
        <v>10</v>
      </c>
      <c r="B6" s="1" t="s">
        <v>11</v>
      </c>
      <c r="C6" s="2">
        <v>91</v>
      </c>
      <c r="D6" s="3">
        <v>5981</v>
      </c>
      <c r="E6" s="2">
        <v>65.7</v>
      </c>
      <c r="F6" s="2">
        <v>64</v>
      </c>
      <c r="G6" s="10">
        <f t="shared" si="0"/>
        <v>70.329670329670336</v>
      </c>
      <c r="H6" s="2">
        <v>27</v>
      </c>
      <c r="I6" s="2">
        <v>706</v>
      </c>
      <c r="J6" s="2">
        <f t="shared" si="1"/>
        <v>27</v>
      </c>
      <c r="K6" s="5">
        <f t="shared" si="2"/>
        <v>26.148148148148149</v>
      </c>
      <c r="L6" s="3">
        <f t="shared" si="3"/>
        <v>1986</v>
      </c>
      <c r="M6" s="7">
        <f t="shared" si="4"/>
        <v>21.824175824175825</v>
      </c>
      <c r="N6" s="6">
        <v>21</v>
      </c>
      <c r="O6" s="6">
        <v>4</v>
      </c>
      <c r="P6" s="6"/>
    </row>
    <row r="7" spans="1:16" x14ac:dyDescent="0.2">
      <c r="A7" s="1" t="s">
        <v>14</v>
      </c>
      <c r="B7" s="1" t="s">
        <v>15</v>
      </c>
      <c r="C7" s="2">
        <v>88</v>
      </c>
      <c r="D7" s="3">
        <v>5704</v>
      </c>
      <c r="E7" s="2">
        <v>64.8</v>
      </c>
      <c r="F7" s="2">
        <v>60</v>
      </c>
      <c r="G7" s="10">
        <f t="shared" si="0"/>
        <v>68.181818181818173</v>
      </c>
      <c r="H7" s="2">
        <v>26</v>
      </c>
      <c r="I7" s="2">
        <v>601</v>
      </c>
      <c r="J7" s="2">
        <f t="shared" si="1"/>
        <v>28</v>
      </c>
      <c r="K7" s="5">
        <f t="shared" si="2"/>
        <v>21.464285714285715</v>
      </c>
      <c r="L7" s="3">
        <f t="shared" si="3"/>
        <v>1801</v>
      </c>
      <c r="M7" s="7">
        <f t="shared" si="4"/>
        <v>20.46590909090909</v>
      </c>
      <c r="N7" s="6">
        <v>9</v>
      </c>
      <c r="O7" s="6">
        <v>5</v>
      </c>
      <c r="P7" s="6"/>
    </row>
    <row r="8" spans="1:16" x14ac:dyDescent="0.2">
      <c r="A8" s="1" t="s">
        <v>42</v>
      </c>
      <c r="B8" s="1" t="s">
        <v>43</v>
      </c>
      <c r="C8" s="2">
        <v>76</v>
      </c>
      <c r="D8" s="3">
        <v>4792</v>
      </c>
      <c r="E8" s="2">
        <v>63.1</v>
      </c>
      <c r="F8" s="2">
        <v>48</v>
      </c>
      <c r="G8" s="10">
        <f t="shared" si="0"/>
        <v>63.157894736842103</v>
      </c>
      <c r="H8" s="2">
        <v>27</v>
      </c>
      <c r="I8" s="2">
        <v>574</v>
      </c>
      <c r="J8" s="2">
        <f t="shared" si="1"/>
        <v>28</v>
      </c>
      <c r="K8" s="5">
        <f t="shared" si="2"/>
        <v>20.5</v>
      </c>
      <c r="L8" s="3">
        <f t="shared" si="3"/>
        <v>1534</v>
      </c>
      <c r="M8" s="7">
        <f t="shared" si="4"/>
        <v>20.184210526315791</v>
      </c>
      <c r="N8" s="6">
        <v>7</v>
      </c>
      <c r="O8" s="6">
        <v>6</v>
      </c>
      <c r="P8" s="6"/>
    </row>
    <row r="9" spans="1:16" x14ac:dyDescent="0.2">
      <c r="A9" s="1" t="s">
        <v>59</v>
      </c>
      <c r="B9" s="1" t="s">
        <v>60</v>
      </c>
      <c r="C9" s="2">
        <v>63</v>
      </c>
      <c r="D9" s="3">
        <v>4169</v>
      </c>
      <c r="E9" s="2">
        <v>66.2</v>
      </c>
      <c r="F9" s="2">
        <v>39</v>
      </c>
      <c r="G9" s="10">
        <f t="shared" si="0"/>
        <v>61.904761904761905</v>
      </c>
      <c r="H9" s="2">
        <v>24</v>
      </c>
      <c r="I9" s="2">
        <v>544</v>
      </c>
      <c r="J9" s="2">
        <f t="shared" si="1"/>
        <v>24</v>
      </c>
      <c r="K9" s="5">
        <f t="shared" si="2"/>
        <v>22.666666666666668</v>
      </c>
      <c r="L9" s="3">
        <f t="shared" si="3"/>
        <v>1324</v>
      </c>
      <c r="M9" s="7">
        <f t="shared" si="4"/>
        <v>21.015873015873016</v>
      </c>
      <c r="N9" s="6">
        <v>12</v>
      </c>
      <c r="O9" s="6">
        <v>7</v>
      </c>
      <c r="P9" s="6"/>
    </row>
    <row r="10" spans="1:16" x14ac:dyDescent="0.2">
      <c r="A10" s="1" t="s">
        <v>26</v>
      </c>
      <c r="B10" s="1" t="s">
        <v>27</v>
      </c>
      <c r="C10" s="2">
        <v>83</v>
      </c>
      <c r="D10" s="3">
        <v>5222</v>
      </c>
      <c r="E10" s="2">
        <v>62.9</v>
      </c>
      <c r="F10" s="2">
        <v>49</v>
      </c>
      <c r="G10" s="10">
        <f t="shared" si="0"/>
        <v>59.036144578313255</v>
      </c>
      <c r="H10" s="2">
        <v>31</v>
      </c>
      <c r="I10" s="2">
        <v>605</v>
      </c>
      <c r="J10" s="2">
        <f t="shared" si="1"/>
        <v>34</v>
      </c>
      <c r="K10" s="5">
        <f t="shared" si="2"/>
        <v>17.794117647058822</v>
      </c>
      <c r="L10" s="3">
        <f t="shared" si="3"/>
        <v>1585</v>
      </c>
      <c r="M10" s="7">
        <f t="shared" si="4"/>
        <v>19.096385542168676</v>
      </c>
      <c r="N10" s="6">
        <v>3</v>
      </c>
      <c r="O10" s="6">
        <v>8</v>
      </c>
      <c r="P10" s="6"/>
    </row>
    <row r="11" spans="1:16" x14ac:dyDescent="0.2">
      <c r="A11" s="1" t="s">
        <v>63</v>
      </c>
      <c r="B11" s="1" t="s">
        <v>64</v>
      </c>
      <c r="C11" s="2">
        <v>63</v>
      </c>
      <c r="D11" s="3">
        <v>3819</v>
      </c>
      <c r="E11" s="2">
        <v>60.6</v>
      </c>
      <c r="F11" s="2">
        <v>37</v>
      </c>
      <c r="G11" s="10">
        <f t="shared" si="0"/>
        <v>58.730158730158735</v>
      </c>
      <c r="H11" s="2">
        <v>20</v>
      </c>
      <c r="I11" s="2">
        <v>475</v>
      </c>
      <c r="J11" s="2">
        <f t="shared" si="1"/>
        <v>26</v>
      </c>
      <c r="K11" s="5">
        <f t="shared" si="2"/>
        <v>18.26923076923077</v>
      </c>
      <c r="L11" s="3">
        <f t="shared" si="3"/>
        <v>1215</v>
      </c>
      <c r="M11" s="7">
        <f t="shared" si="4"/>
        <v>19.285714285714285</v>
      </c>
      <c r="N11" s="6">
        <v>4</v>
      </c>
      <c r="O11" s="6">
        <v>9</v>
      </c>
      <c r="P11" s="6"/>
    </row>
    <row r="12" spans="1:16" x14ac:dyDescent="0.2">
      <c r="A12" s="1" t="s">
        <v>36</v>
      </c>
      <c r="B12" s="1" t="s">
        <v>37</v>
      </c>
      <c r="C12" s="2">
        <v>82</v>
      </c>
      <c r="D12" s="3">
        <v>5021</v>
      </c>
      <c r="E12" s="2">
        <v>61.2</v>
      </c>
      <c r="F12" s="2">
        <v>46</v>
      </c>
      <c r="G12" s="10">
        <f t="shared" si="0"/>
        <v>56.09756097560976</v>
      </c>
      <c r="H12" s="2">
        <v>32</v>
      </c>
      <c r="I12" s="2">
        <v>587</v>
      </c>
      <c r="J12" s="2">
        <f t="shared" si="1"/>
        <v>36</v>
      </c>
      <c r="K12" s="5">
        <f t="shared" si="2"/>
        <v>16.305555555555557</v>
      </c>
      <c r="L12" s="3">
        <f t="shared" si="3"/>
        <v>1507</v>
      </c>
      <c r="M12" s="7">
        <f t="shared" si="4"/>
        <v>18.378048780487806</v>
      </c>
      <c r="N12" s="6">
        <v>2</v>
      </c>
      <c r="O12" s="6">
        <v>10</v>
      </c>
      <c r="P12" s="6"/>
    </row>
    <row r="13" spans="1:16" x14ac:dyDescent="0.2">
      <c r="A13" s="1" t="s">
        <v>65</v>
      </c>
      <c r="B13" s="1" t="s">
        <v>66</v>
      </c>
      <c r="C13" s="2">
        <v>61</v>
      </c>
      <c r="D13" s="3">
        <v>3723</v>
      </c>
      <c r="E13" s="2">
        <v>61</v>
      </c>
      <c r="F13" s="2">
        <v>34</v>
      </c>
      <c r="G13" s="10">
        <f t="shared" si="0"/>
        <v>55.737704918032783</v>
      </c>
      <c r="H13" s="2">
        <v>21</v>
      </c>
      <c r="I13" s="2">
        <v>683</v>
      </c>
      <c r="J13" s="2">
        <f t="shared" si="1"/>
        <v>27</v>
      </c>
      <c r="K13" s="5">
        <f t="shared" si="2"/>
        <v>25.296296296296298</v>
      </c>
      <c r="L13" s="3">
        <f t="shared" si="3"/>
        <v>1363</v>
      </c>
      <c r="M13" s="7">
        <f t="shared" si="4"/>
        <v>22.344262295081968</v>
      </c>
      <c r="N13" s="6">
        <v>24</v>
      </c>
      <c r="O13" s="6">
        <v>11</v>
      </c>
      <c r="P13" s="6"/>
    </row>
    <row r="14" spans="1:16" x14ac:dyDescent="0.2">
      <c r="A14" s="1" t="s">
        <v>30</v>
      </c>
      <c r="B14" s="1" t="s">
        <v>31</v>
      </c>
      <c r="C14" s="2">
        <v>83</v>
      </c>
      <c r="D14" s="3">
        <v>5172</v>
      </c>
      <c r="E14" s="2">
        <v>62.3</v>
      </c>
      <c r="F14" s="2">
        <v>46</v>
      </c>
      <c r="G14" s="10">
        <f t="shared" si="0"/>
        <v>55.421686746987952</v>
      </c>
      <c r="H14" s="2">
        <v>36</v>
      </c>
      <c r="I14" s="2">
        <v>820</v>
      </c>
      <c r="J14" s="2">
        <f t="shared" si="1"/>
        <v>37</v>
      </c>
      <c r="K14" s="5">
        <f t="shared" si="2"/>
        <v>22.162162162162161</v>
      </c>
      <c r="L14" s="3">
        <f t="shared" si="3"/>
        <v>1740</v>
      </c>
      <c r="M14" s="7">
        <f t="shared" si="4"/>
        <v>20.963855421686748</v>
      </c>
      <c r="N14" s="6">
        <v>11</v>
      </c>
      <c r="O14" s="6">
        <v>12</v>
      </c>
      <c r="P14" s="6"/>
    </row>
    <row r="15" spans="1:16" x14ac:dyDescent="0.2">
      <c r="A15" s="1" t="s">
        <v>4</v>
      </c>
      <c r="B15" s="1" t="s">
        <v>5</v>
      </c>
      <c r="C15" s="2">
        <v>99</v>
      </c>
      <c r="D15" s="3">
        <v>6328</v>
      </c>
      <c r="E15" s="2">
        <v>63.9</v>
      </c>
      <c r="F15" s="2">
        <v>53</v>
      </c>
      <c r="G15" s="10">
        <f t="shared" si="0"/>
        <v>53.535353535353536</v>
      </c>
      <c r="H15" s="2">
        <v>45</v>
      </c>
      <c r="I15" s="2">
        <v>955</v>
      </c>
      <c r="J15" s="2">
        <f t="shared" si="1"/>
        <v>46</v>
      </c>
      <c r="K15" s="5">
        <f t="shared" si="2"/>
        <v>20.760869565217391</v>
      </c>
      <c r="L15" s="3">
        <f t="shared" si="3"/>
        <v>2015</v>
      </c>
      <c r="M15" s="7">
        <f t="shared" si="4"/>
        <v>20.353535353535353</v>
      </c>
      <c r="N15" s="6">
        <v>8</v>
      </c>
      <c r="O15" s="6">
        <v>13</v>
      </c>
      <c r="P15" s="6"/>
    </row>
    <row r="16" spans="1:16" x14ac:dyDescent="0.2">
      <c r="A16" s="1" t="s">
        <v>8</v>
      </c>
      <c r="B16" s="1" t="s">
        <v>9</v>
      </c>
      <c r="C16" s="2">
        <v>98</v>
      </c>
      <c r="D16" s="3">
        <v>6175</v>
      </c>
      <c r="E16" s="2">
        <v>63</v>
      </c>
      <c r="F16" s="2">
        <v>52</v>
      </c>
      <c r="G16" s="10">
        <f t="shared" si="0"/>
        <v>53.061224489795919</v>
      </c>
      <c r="H16" s="2">
        <v>42</v>
      </c>
      <c r="I16" s="2">
        <v>905</v>
      </c>
      <c r="J16" s="2">
        <f t="shared" si="1"/>
        <v>46</v>
      </c>
      <c r="K16" s="5">
        <f t="shared" si="2"/>
        <v>19.673913043478262</v>
      </c>
      <c r="L16" s="3">
        <f t="shared" si="3"/>
        <v>1945</v>
      </c>
      <c r="M16" s="7">
        <f t="shared" si="4"/>
        <v>19.846938775510203</v>
      </c>
      <c r="N16" s="6">
        <v>5</v>
      </c>
      <c r="O16" s="6">
        <v>14</v>
      </c>
      <c r="P16" s="6"/>
    </row>
    <row r="17" spans="1:16" x14ac:dyDescent="0.2">
      <c r="A17" s="1" t="s">
        <v>12</v>
      </c>
      <c r="B17" s="1" t="s">
        <v>13</v>
      </c>
      <c r="C17" s="2">
        <v>88</v>
      </c>
      <c r="D17" s="3">
        <v>5728</v>
      </c>
      <c r="E17" s="2">
        <v>65.099999999999994</v>
      </c>
      <c r="F17" s="2">
        <v>46</v>
      </c>
      <c r="G17" s="10">
        <f t="shared" si="0"/>
        <v>52.272727272727273</v>
      </c>
      <c r="H17" s="2">
        <v>42</v>
      </c>
      <c r="I17" s="3">
        <v>1013</v>
      </c>
      <c r="J17" s="2">
        <f t="shared" si="1"/>
        <v>42</v>
      </c>
      <c r="K17" s="5">
        <f t="shared" si="2"/>
        <v>24.11904761904762</v>
      </c>
      <c r="L17" s="3">
        <f t="shared" si="3"/>
        <v>1933</v>
      </c>
      <c r="M17" s="7">
        <f t="shared" si="4"/>
        <v>21.96590909090909</v>
      </c>
      <c r="N17" s="6">
        <v>22</v>
      </c>
      <c r="O17" s="6">
        <v>15</v>
      </c>
      <c r="P17" s="6"/>
    </row>
    <row r="18" spans="1:16" x14ac:dyDescent="0.2">
      <c r="A18" s="1" t="s">
        <v>38</v>
      </c>
      <c r="B18" s="1" t="s">
        <v>39</v>
      </c>
      <c r="C18" s="2">
        <v>73</v>
      </c>
      <c r="D18" s="3">
        <v>4862</v>
      </c>
      <c r="E18" s="2">
        <v>66.599999999999994</v>
      </c>
      <c r="F18" s="2">
        <v>38</v>
      </c>
      <c r="G18" s="10">
        <f t="shared" si="0"/>
        <v>52.054794520547944</v>
      </c>
      <c r="H18" s="2">
        <v>35</v>
      </c>
      <c r="I18" s="2">
        <v>849</v>
      </c>
      <c r="J18" s="2">
        <f t="shared" si="1"/>
        <v>35</v>
      </c>
      <c r="K18" s="5">
        <f t="shared" si="2"/>
        <v>24.257142857142856</v>
      </c>
      <c r="L18" s="3">
        <f t="shared" si="3"/>
        <v>1609</v>
      </c>
      <c r="M18" s="7">
        <f t="shared" si="4"/>
        <v>22.041095890410958</v>
      </c>
      <c r="N18" s="6">
        <v>23</v>
      </c>
      <c r="O18" s="6">
        <v>16</v>
      </c>
      <c r="P18" s="6"/>
    </row>
    <row r="19" spans="1:16" x14ac:dyDescent="0.2">
      <c r="A19" s="1" t="s">
        <v>24</v>
      </c>
      <c r="B19" s="1" t="s">
        <v>25</v>
      </c>
      <c r="C19" s="2">
        <v>79</v>
      </c>
      <c r="D19" s="3">
        <v>5238</v>
      </c>
      <c r="E19" s="2">
        <v>66.3</v>
      </c>
      <c r="F19" s="2">
        <v>40</v>
      </c>
      <c r="G19" s="10">
        <f t="shared" si="0"/>
        <v>50.632911392405063</v>
      </c>
      <c r="H19" s="2">
        <v>39</v>
      </c>
      <c r="I19" s="3">
        <v>1029</v>
      </c>
      <c r="J19" s="2">
        <f t="shared" si="1"/>
        <v>39</v>
      </c>
      <c r="K19" s="5">
        <f t="shared" si="2"/>
        <v>26.384615384615383</v>
      </c>
      <c r="L19" s="3">
        <f t="shared" si="3"/>
        <v>1829</v>
      </c>
      <c r="M19" s="7">
        <f t="shared" si="4"/>
        <v>23.151898734177216</v>
      </c>
      <c r="N19" s="6">
        <v>31</v>
      </c>
      <c r="O19" s="6">
        <v>17</v>
      </c>
      <c r="P19" s="6"/>
    </row>
    <row r="20" spans="1:16" x14ac:dyDescent="0.2">
      <c r="A20" s="1" t="s">
        <v>34</v>
      </c>
      <c r="B20" s="1" t="s">
        <v>35</v>
      </c>
      <c r="C20" s="2">
        <v>76</v>
      </c>
      <c r="D20" s="3">
        <v>5054</v>
      </c>
      <c r="E20" s="2">
        <v>66.5</v>
      </c>
      <c r="F20" s="2">
        <v>38</v>
      </c>
      <c r="G20" s="10">
        <f t="shared" si="0"/>
        <v>50</v>
      </c>
      <c r="H20" s="2">
        <v>37</v>
      </c>
      <c r="I20" s="2">
        <v>967</v>
      </c>
      <c r="J20" s="2">
        <f t="shared" si="1"/>
        <v>38</v>
      </c>
      <c r="K20" s="5">
        <f t="shared" si="2"/>
        <v>25.44736842105263</v>
      </c>
      <c r="L20" s="3">
        <f t="shared" si="3"/>
        <v>1727</v>
      </c>
      <c r="M20" s="7">
        <f t="shared" si="4"/>
        <v>22.723684210526315</v>
      </c>
      <c r="N20" s="6">
        <v>27</v>
      </c>
      <c r="O20" s="6">
        <v>18</v>
      </c>
      <c r="P20" s="6"/>
    </row>
    <row r="21" spans="1:16" x14ac:dyDescent="0.2">
      <c r="A21" s="1" t="s">
        <v>61</v>
      </c>
      <c r="B21" s="1" t="s">
        <v>62</v>
      </c>
      <c r="C21" s="2">
        <v>63</v>
      </c>
      <c r="D21" s="3">
        <v>3967</v>
      </c>
      <c r="E21" s="2">
        <v>63</v>
      </c>
      <c r="F21" s="2">
        <v>31</v>
      </c>
      <c r="G21" s="10">
        <f t="shared" si="0"/>
        <v>49.206349206349202</v>
      </c>
      <c r="H21" s="2">
        <v>29</v>
      </c>
      <c r="I21" s="2">
        <v>823</v>
      </c>
      <c r="J21" s="2">
        <f t="shared" si="1"/>
        <v>32</v>
      </c>
      <c r="K21" s="5">
        <f t="shared" si="2"/>
        <v>25.71875</v>
      </c>
      <c r="L21" s="3">
        <f t="shared" si="3"/>
        <v>1443</v>
      </c>
      <c r="M21" s="7">
        <f t="shared" si="4"/>
        <v>22.904761904761905</v>
      </c>
      <c r="N21" s="6">
        <v>29</v>
      </c>
      <c r="O21" s="6">
        <v>19</v>
      </c>
      <c r="P21" s="6"/>
    </row>
    <row r="22" spans="1:16" x14ac:dyDescent="0.2">
      <c r="A22" s="1" t="s">
        <v>0</v>
      </c>
      <c r="B22" s="1" t="s">
        <v>1</v>
      </c>
      <c r="C22" s="2">
        <v>98</v>
      </c>
      <c r="D22" s="3">
        <v>6401</v>
      </c>
      <c r="E22" s="2">
        <v>65.3</v>
      </c>
      <c r="F22" s="2">
        <v>46</v>
      </c>
      <c r="G22" s="10">
        <f t="shared" si="0"/>
        <v>46.938775510204081</v>
      </c>
      <c r="H22" s="2">
        <v>52</v>
      </c>
      <c r="I22" s="3">
        <v>1183</v>
      </c>
      <c r="J22" s="2">
        <f t="shared" si="1"/>
        <v>52</v>
      </c>
      <c r="K22" s="5">
        <f t="shared" si="2"/>
        <v>22.75</v>
      </c>
      <c r="L22" s="3">
        <f t="shared" si="3"/>
        <v>2103</v>
      </c>
      <c r="M22" s="7">
        <f t="shared" si="4"/>
        <v>21.459183673469386</v>
      </c>
      <c r="N22" s="6">
        <v>17</v>
      </c>
      <c r="O22" s="6">
        <v>20</v>
      </c>
      <c r="P22" s="6"/>
    </row>
    <row r="23" spans="1:16" x14ac:dyDescent="0.2">
      <c r="A23" s="1" t="s">
        <v>16</v>
      </c>
      <c r="B23" s="1" t="s">
        <v>17</v>
      </c>
      <c r="C23" s="2">
        <v>86</v>
      </c>
      <c r="D23" s="3">
        <v>5613</v>
      </c>
      <c r="E23" s="2">
        <v>65.3</v>
      </c>
      <c r="F23" s="2">
        <v>40</v>
      </c>
      <c r="G23" s="10">
        <f t="shared" si="0"/>
        <v>46.511627906976742</v>
      </c>
      <c r="H23" s="2">
        <v>44</v>
      </c>
      <c r="I23" s="3">
        <v>1144</v>
      </c>
      <c r="J23" s="2">
        <f t="shared" si="1"/>
        <v>46</v>
      </c>
      <c r="K23" s="5">
        <f t="shared" si="2"/>
        <v>24.869565217391305</v>
      </c>
      <c r="L23" s="3">
        <f t="shared" si="3"/>
        <v>1944</v>
      </c>
      <c r="M23" s="7">
        <f t="shared" si="4"/>
        <v>22.604651162790699</v>
      </c>
      <c r="N23" s="6">
        <v>26</v>
      </c>
      <c r="O23" s="6">
        <v>21</v>
      </c>
      <c r="P23" s="6"/>
    </row>
    <row r="24" spans="1:16" x14ac:dyDescent="0.2">
      <c r="A24" s="1" t="s">
        <v>22</v>
      </c>
      <c r="B24" s="1" t="s">
        <v>23</v>
      </c>
      <c r="C24" s="2">
        <v>81</v>
      </c>
      <c r="D24" s="3">
        <v>5316</v>
      </c>
      <c r="E24" s="2">
        <v>65.599999999999994</v>
      </c>
      <c r="F24" s="2">
        <v>37</v>
      </c>
      <c r="G24" s="10">
        <f t="shared" si="0"/>
        <v>45.679012345679013</v>
      </c>
      <c r="H24" s="2">
        <v>44</v>
      </c>
      <c r="I24" s="3">
        <v>1123</v>
      </c>
      <c r="J24" s="2">
        <f t="shared" si="1"/>
        <v>44</v>
      </c>
      <c r="K24" s="5">
        <f t="shared" si="2"/>
        <v>25.522727272727273</v>
      </c>
      <c r="L24" s="3">
        <f t="shared" si="3"/>
        <v>1863</v>
      </c>
      <c r="M24" s="7">
        <f t="shared" si="4"/>
        <v>23</v>
      </c>
      <c r="N24" s="6">
        <v>30</v>
      </c>
      <c r="O24" s="6">
        <v>22</v>
      </c>
      <c r="P24" s="6"/>
    </row>
    <row r="25" spans="1:16" x14ac:dyDescent="0.2">
      <c r="A25" s="1" t="s">
        <v>48</v>
      </c>
      <c r="B25" s="1" t="s">
        <v>49</v>
      </c>
      <c r="C25" s="2">
        <v>69</v>
      </c>
      <c r="D25" s="3">
        <v>4429</v>
      </c>
      <c r="E25" s="2">
        <v>64.2</v>
      </c>
      <c r="F25" s="2">
        <v>31</v>
      </c>
      <c r="G25" s="10">
        <f t="shared" si="0"/>
        <v>44.927536231884055</v>
      </c>
      <c r="H25" s="2">
        <v>37</v>
      </c>
      <c r="I25" s="2">
        <v>868</v>
      </c>
      <c r="J25" s="2">
        <f t="shared" si="1"/>
        <v>38</v>
      </c>
      <c r="K25" s="5">
        <f t="shared" si="2"/>
        <v>22.842105263157894</v>
      </c>
      <c r="L25" s="3">
        <f t="shared" si="3"/>
        <v>1488</v>
      </c>
      <c r="M25" s="7">
        <f t="shared" si="4"/>
        <v>21.565217391304348</v>
      </c>
      <c r="N25" s="6">
        <v>18</v>
      </c>
      <c r="O25" s="6">
        <v>23</v>
      </c>
      <c r="P25" s="6"/>
    </row>
    <row r="26" spans="1:16" x14ac:dyDescent="0.2">
      <c r="A26" s="1" t="s">
        <v>46</v>
      </c>
      <c r="B26" s="1" t="s">
        <v>47</v>
      </c>
      <c r="C26" s="2">
        <v>73</v>
      </c>
      <c r="D26" s="3">
        <v>4721</v>
      </c>
      <c r="E26" s="2">
        <v>64.7</v>
      </c>
      <c r="F26" s="2">
        <v>32</v>
      </c>
      <c r="G26" s="10">
        <f t="shared" si="0"/>
        <v>43.835616438356162</v>
      </c>
      <c r="H26" s="2">
        <v>40</v>
      </c>
      <c r="I26" s="2">
        <v>907</v>
      </c>
      <c r="J26" s="2">
        <f t="shared" si="1"/>
        <v>41</v>
      </c>
      <c r="K26" s="5">
        <f t="shared" si="2"/>
        <v>22.121951219512194</v>
      </c>
      <c r="L26" s="3">
        <f t="shared" si="3"/>
        <v>1547</v>
      </c>
      <c r="M26" s="7">
        <f t="shared" si="4"/>
        <v>21.19178082191781</v>
      </c>
      <c r="N26" s="6">
        <v>13</v>
      </c>
      <c r="O26" s="6">
        <v>24</v>
      </c>
      <c r="P26" s="6"/>
    </row>
    <row r="27" spans="1:16" x14ac:dyDescent="0.2">
      <c r="A27" s="1" t="s">
        <v>20</v>
      </c>
      <c r="B27" s="1" t="s">
        <v>21</v>
      </c>
      <c r="C27" s="2">
        <v>85</v>
      </c>
      <c r="D27" s="3">
        <v>5448</v>
      </c>
      <c r="E27" s="2">
        <v>64.099999999999994</v>
      </c>
      <c r="F27" s="2">
        <v>37</v>
      </c>
      <c r="G27" s="10">
        <f t="shared" si="0"/>
        <v>43.529411764705884</v>
      </c>
      <c r="H27" s="2">
        <v>46</v>
      </c>
      <c r="I27" s="3">
        <v>1237</v>
      </c>
      <c r="J27" s="2">
        <f t="shared" si="1"/>
        <v>48</v>
      </c>
      <c r="K27" s="5">
        <f t="shared" si="2"/>
        <v>25.770833333333332</v>
      </c>
      <c r="L27" s="3">
        <f t="shared" si="3"/>
        <v>1977</v>
      </c>
      <c r="M27" s="7">
        <f t="shared" si="4"/>
        <v>23.258823529411764</v>
      </c>
      <c r="N27" s="6">
        <v>32</v>
      </c>
      <c r="O27" s="6">
        <v>25</v>
      </c>
      <c r="P27" s="6"/>
    </row>
    <row r="28" spans="1:16" x14ac:dyDescent="0.2">
      <c r="A28" s="1" t="s">
        <v>6</v>
      </c>
      <c r="B28" s="1" t="s">
        <v>7</v>
      </c>
      <c r="C28" s="2">
        <v>102</v>
      </c>
      <c r="D28" s="3">
        <v>6288</v>
      </c>
      <c r="E28" s="2">
        <v>61.6</v>
      </c>
      <c r="F28" s="2">
        <v>41</v>
      </c>
      <c r="G28" s="10">
        <f t="shared" si="0"/>
        <v>40.196078431372548</v>
      </c>
      <c r="H28" s="2">
        <v>56</v>
      </c>
      <c r="I28" s="3">
        <v>1380</v>
      </c>
      <c r="J28" s="2">
        <f t="shared" si="1"/>
        <v>61</v>
      </c>
      <c r="K28" s="5">
        <f t="shared" si="2"/>
        <v>22.622950819672131</v>
      </c>
      <c r="L28" s="3">
        <f t="shared" si="3"/>
        <v>2200</v>
      </c>
      <c r="M28" s="7">
        <f t="shared" si="4"/>
        <v>21.568627450980394</v>
      </c>
      <c r="N28" s="6">
        <v>19</v>
      </c>
      <c r="O28" s="6">
        <v>26</v>
      </c>
      <c r="P28" s="6"/>
    </row>
    <row r="29" spans="1:16" x14ac:dyDescent="0.2">
      <c r="A29" s="1" t="s">
        <v>69</v>
      </c>
      <c r="B29" s="1" t="s">
        <v>70</v>
      </c>
      <c r="C29" s="2">
        <v>53</v>
      </c>
      <c r="D29" s="3">
        <v>3179</v>
      </c>
      <c r="E29" s="2">
        <v>60</v>
      </c>
      <c r="F29" s="2">
        <v>21</v>
      </c>
      <c r="G29" s="10">
        <f t="shared" si="0"/>
        <v>39.622641509433961</v>
      </c>
      <c r="H29" s="2">
        <v>28</v>
      </c>
      <c r="I29" s="2">
        <v>524</v>
      </c>
      <c r="J29" s="2">
        <f t="shared" si="1"/>
        <v>32</v>
      </c>
      <c r="K29" s="5">
        <f t="shared" si="2"/>
        <v>16.375</v>
      </c>
      <c r="L29" s="3">
        <f t="shared" si="3"/>
        <v>944</v>
      </c>
      <c r="M29" s="7">
        <f t="shared" si="4"/>
        <v>17.811320754716981</v>
      </c>
      <c r="N29" s="6">
        <v>1</v>
      </c>
      <c r="O29" s="6">
        <v>27</v>
      </c>
      <c r="P29" s="6"/>
    </row>
    <row r="30" spans="1:16" x14ac:dyDescent="0.2">
      <c r="A30" s="1" t="s">
        <v>18</v>
      </c>
      <c r="B30" s="1" t="s">
        <v>19</v>
      </c>
      <c r="C30" s="2">
        <v>89</v>
      </c>
      <c r="D30" s="3">
        <v>5552</v>
      </c>
      <c r="E30" s="2">
        <v>62.4</v>
      </c>
      <c r="F30" s="2">
        <v>32</v>
      </c>
      <c r="G30" s="10">
        <f t="shared" si="0"/>
        <v>35.955056179775283</v>
      </c>
      <c r="H30" s="2">
        <v>54</v>
      </c>
      <c r="I30" s="3">
        <v>1249</v>
      </c>
      <c r="J30" s="2">
        <f t="shared" si="1"/>
        <v>57</v>
      </c>
      <c r="K30" s="5">
        <f t="shared" si="2"/>
        <v>21.912280701754387</v>
      </c>
      <c r="L30" s="3">
        <f t="shared" si="3"/>
        <v>1889</v>
      </c>
      <c r="M30" s="7">
        <f t="shared" si="4"/>
        <v>21.224719101123597</v>
      </c>
      <c r="N30" s="6">
        <v>14</v>
      </c>
      <c r="O30" s="6">
        <v>28</v>
      </c>
      <c r="P30" s="6"/>
    </row>
    <row r="31" spans="1:16" x14ac:dyDescent="0.2">
      <c r="A31" s="1" t="s">
        <v>67</v>
      </c>
      <c r="B31" s="1" t="s">
        <v>68</v>
      </c>
      <c r="C31" s="2">
        <v>54</v>
      </c>
      <c r="D31" s="3">
        <v>3309</v>
      </c>
      <c r="E31" s="2">
        <v>61.3</v>
      </c>
      <c r="F31" s="2">
        <v>18</v>
      </c>
      <c r="G31" s="10">
        <f t="shared" si="0"/>
        <v>33.333333333333329</v>
      </c>
      <c r="H31" s="2">
        <v>35</v>
      </c>
      <c r="I31" s="2">
        <v>787</v>
      </c>
      <c r="J31" s="2">
        <f t="shared" si="1"/>
        <v>36</v>
      </c>
      <c r="K31" s="5">
        <f t="shared" si="2"/>
        <v>21.861111111111111</v>
      </c>
      <c r="L31" s="3">
        <f t="shared" si="3"/>
        <v>1147</v>
      </c>
      <c r="M31" s="7">
        <f t="shared" si="4"/>
        <v>21.24074074074074</v>
      </c>
      <c r="N31" s="6">
        <v>15</v>
      </c>
      <c r="O31" s="6">
        <v>29</v>
      </c>
      <c r="P31" s="6"/>
    </row>
    <row r="32" spans="1:16" x14ac:dyDescent="0.2">
      <c r="A32" s="1" t="s">
        <v>32</v>
      </c>
      <c r="B32" s="1" t="s">
        <v>33</v>
      </c>
      <c r="C32" s="2">
        <v>80</v>
      </c>
      <c r="D32" s="3">
        <v>5085</v>
      </c>
      <c r="E32" s="2">
        <v>63.6</v>
      </c>
      <c r="F32" s="2">
        <v>26</v>
      </c>
      <c r="G32" s="10">
        <f t="shared" si="0"/>
        <v>32.5</v>
      </c>
      <c r="H32" s="2">
        <v>53</v>
      </c>
      <c r="I32" s="3">
        <v>1278</v>
      </c>
      <c r="J32" s="2">
        <f t="shared" si="1"/>
        <v>54</v>
      </c>
      <c r="K32" s="5">
        <f t="shared" si="2"/>
        <v>23.666666666666668</v>
      </c>
      <c r="L32" s="3">
        <f t="shared" si="3"/>
        <v>1798</v>
      </c>
      <c r="M32" s="7">
        <f t="shared" si="4"/>
        <v>22.475000000000001</v>
      </c>
      <c r="N32" s="6">
        <v>25</v>
      </c>
      <c r="O32" s="6">
        <v>30</v>
      </c>
      <c r="P32" s="6"/>
    </row>
    <row r="33" spans="1:16" x14ac:dyDescent="0.2">
      <c r="A33" s="1" t="s">
        <v>57</v>
      </c>
      <c r="B33" s="1" t="s">
        <v>58</v>
      </c>
      <c r="C33" s="2">
        <v>69</v>
      </c>
      <c r="D33" s="3">
        <v>4340</v>
      </c>
      <c r="E33" s="2">
        <v>62.9</v>
      </c>
      <c r="F33" s="2">
        <v>21</v>
      </c>
      <c r="G33" s="10">
        <f t="shared" si="0"/>
        <v>30.434782608695656</v>
      </c>
      <c r="H33" s="2">
        <v>46</v>
      </c>
      <c r="I33" s="2">
        <v>994</v>
      </c>
      <c r="J33" s="2">
        <f t="shared" si="1"/>
        <v>48</v>
      </c>
      <c r="K33" s="5">
        <f t="shared" si="2"/>
        <v>20.708333333333332</v>
      </c>
      <c r="L33" s="3">
        <f t="shared" si="3"/>
        <v>1414</v>
      </c>
      <c r="M33" s="7">
        <f t="shared" si="4"/>
        <v>20.492753623188406</v>
      </c>
      <c r="N33" s="6">
        <v>10</v>
      </c>
      <c r="O33" s="6">
        <v>31</v>
      </c>
      <c r="P33" s="6"/>
    </row>
    <row r="34" spans="1:16" x14ac:dyDescent="0.2">
      <c r="A34" s="1" t="s">
        <v>44</v>
      </c>
      <c r="B34" s="1" t="s">
        <v>45</v>
      </c>
      <c r="C34" s="2">
        <v>78</v>
      </c>
      <c r="D34" s="3">
        <v>4751</v>
      </c>
      <c r="E34" s="2">
        <v>60.9</v>
      </c>
      <c r="F34" s="2">
        <v>10</v>
      </c>
      <c r="G34" s="10">
        <f t="shared" si="0"/>
        <v>12.820512820512819</v>
      </c>
      <c r="H34" s="2">
        <v>67</v>
      </c>
      <c r="I34" s="3">
        <v>1488</v>
      </c>
      <c r="J34" s="2">
        <f t="shared" si="1"/>
        <v>68</v>
      </c>
      <c r="K34" s="5">
        <f t="shared" si="2"/>
        <v>21.882352941176471</v>
      </c>
      <c r="L34" s="3">
        <f t="shared" si="3"/>
        <v>1688</v>
      </c>
      <c r="M34" s="7">
        <f t="shared" si="4"/>
        <v>21.641025641025642</v>
      </c>
      <c r="N34" s="6">
        <v>20</v>
      </c>
      <c r="O34" s="6">
        <v>32</v>
      </c>
      <c r="P34" s="6"/>
    </row>
    <row r="35" spans="1:16" x14ac:dyDescent="0.2">
      <c r="A35" s="1"/>
      <c r="B35" s="1"/>
      <c r="C35" s="2"/>
      <c r="D35" s="3"/>
      <c r="E35" s="2"/>
      <c r="F35" s="2"/>
      <c r="G35" s="10"/>
      <c r="H35" s="2"/>
      <c r="I35" s="2"/>
      <c r="J35" s="2"/>
      <c r="K35" s="5"/>
      <c r="L35" s="3"/>
      <c r="M35" s="7"/>
      <c r="N35" s="6"/>
      <c r="O35" s="6"/>
      <c r="P35" s="6"/>
    </row>
    <row r="36" spans="1:16" x14ac:dyDescent="0.2">
      <c r="A36" s="1"/>
      <c r="B36" s="1"/>
      <c r="C36" s="2"/>
      <c r="D36" s="2"/>
      <c r="E36" s="2"/>
      <c r="F36" s="2"/>
      <c r="G36" s="10"/>
      <c r="H36" s="2"/>
      <c r="I36" s="2"/>
      <c r="J36" s="2"/>
      <c r="K36" s="5"/>
      <c r="L36" s="3"/>
      <c r="M36" s="7"/>
      <c r="N36" s="6"/>
      <c r="O36" s="6"/>
      <c r="P36" s="6"/>
    </row>
    <row r="37" spans="1:16" x14ac:dyDescent="0.2">
      <c r="A37" s="1"/>
      <c r="B37" s="1"/>
      <c r="C37" s="2">
        <f>SUM(C3:C36)</f>
        <v>2536</v>
      </c>
      <c r="D37" s="3">
        <f>SUM(D3:D36)</f>
        <v>161721</v>
      </c>
      <c r="E37" s="2">
        <f>D37/C37</f>
        <v>63.770110410094638</v>
      </c>
      <c r="F37" s="2">
        <f>SUM(F3:F36)</f>
        <v>1297</v>
      </c>
      <c r="G37" s="10">
        <f t="shared" ref="G37" si="5">(F37/C37) *100</f>
        <v>51.143533123028398</v>
      </c>
      <c r="H37" s="2">
        <f>SUM(H3:H36)</f>
        <v>1179</v>
      </c>
      <c r="I37" s="3">
        <f>SUM(I3:I36)</f>
        <v>28013</v>
      </c>
      <c r="J37" s="2">
        <f>SUM(J3:J36)</f>
        <v>1239</v>
      </c>
      <c r="K37" s="5">
        <f t="shared" ref="K37" si="6">I37/J37</f>
        <v>22.609362389023406</v>
      </c>
      <c r="L37" s="3">
        <f>SUM(I37+ (F37*20))</f>
        <v>53953</v>
      </c>
      <c r="M37" s="7">
        <f>L37/C37</f>
        <v>21.274842271293377</v>
      </c>
      <c r="N37" s="4"/>
      <c r="O37" s="6"/>
      <c r="P37" s="6"/>
    </row>
    <row r="38" spans="1:16" x14ac:dyDescent="0.2">
      <c r="A38" s="1"/>
      <c r="B38" s="1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6" x14ac:dyDescent="0.2">
      <c r="A39" s="1"/>
      <c r="B39" s="1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6" x14ac:dyDescent="0.2">
      <c r="A40" s="1"/>
      <c r="B40" s="1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6" x14ac:dyDescent="0.2">
      <c r="A41" s="1" t="s">
        <v>80</v>
      </c>
      <c r="B41" s="1"/>
      <c r="C41" s="4" t="s">
        <v>77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6" x14ac:dyDescent="0.2">
      <c r="A42" s="1"/>
      <c r="B42" s="1"/>
      <c r="C42" s="11" t="s">
        <v>81</v>
      </c>
      <c r="D42" s="11"/>
      <c r="E42" s="11"/>
      <c r="F42" s="11"/>
      <c r="G42" s="11"/>
      <c r="H42" s="2"/>
      <c r="I42" s="2"/>
      <c r="J42" s="2"/>
      <c r="K42" s="2"/>
      <c r="L42" s="2"/>
      <c r="M42" s="2"/>
      <c r="N42" s="2"/>
    </row>
    <row r="43" spans="1:16" x14ac:dyDescent="0.2">
      <c r="A43" s="1"/>
      <c r="B43" s="1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6" x14ac:dyDescent="0.2">
      <c r="A44" s="1"/>
      <c r="B44" s="1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6" x14ac:dyDescent="0.2">
      <c r="A45" s="1"/>
      <c r="B45" s="1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6" x14ac:dyDescent="0.2">
      <c r="A46" s="1"/>
      <c r="B46" s="1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6" x14ac:dyDescent="0.2">
      <c r="A47" s="1"/>
      <c r="B47" s="1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6" x14ac:dyDescent="0.2">
      <c r="A48" s="1"/>
      <c r="B48" s="1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1"/>
      <c r="B49" s="1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1"/>
      <c r="B50" s="1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1"/>
      <c r="B51" s="1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1"/>
      <c r="B52" s="1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autoFilter ref="A2:O2">
    <sortState ref="A3:O34">
      <sortCondition ref="O2:O34"/>
    </sortState>
  </autoFilter>
  <mergeCells count="1">
    <mergeCell ref="C42:G42"/>
  </mergeCells>
  <hyperlinks>
    <hyperlink ref="C2" r:id="rId1" tooltip="Kickoffs"/>
    <hyperlink ref="D2" r:id="rId2" tooltip="Kickoff Yards"/>
    <hyperlink ref="E2" r:id="rId3" tooltip="Kickoff Average"/>
    <hyperlink ref="F2" r:id="rId4" tooltip="Kickoff Touchbacks"/>
    <hyperlink ref="H2" r:id="rId5" tooltip="Kickoffs Returned"/>
    <hyperlink ref="I2" r:id="rId6" tooltip="Kickoff Return Yards"/>
    <hyperlink ref="A28" r:id="rId7"/>
    <hyperlink ref="B28" r:id="rId8"/>
    <hyperlink ref="A4" r:id="rId9"/>
    <hyperlink ref="B4" r:id="rId10"/>
    <hyperlink ref="A15" r:id="rId11"/>
    <hyperlink ref="B15" r:id="rId12"/>
    <hyperlink ref="A22" r:id="rId13"/>
    <hyperlink ref="B22" r:id="rId14"/>
    <hyperlink ref="A16" r:id="rId15"/>
    <hyperlink ref="B16" r:id="rId16"/>
    <hyperlink ref="A6" r:id="rId17"/>
    <hyperlink ref="B6" r:id="rId18"/>
    <hyperlink ref="A30" r:id="rId19"/>
    <hyperlink ref="B30" r:id="rId20"/>
    <hyperlink ref="A17" r:id="rId21"/>
    <hyperlink ref="B17" r:id="rId22"/>
    <hyperlink ref="A7" r:id="rId23"/>
    <hyperlink ref="B7" r:id="rId24"/>
    <hyperlink ref="A23" r:id="rId25"/>
    <hyperlink ref="B23" r:id="rId26"/>
    <hyperlink ref="A27" r:id="rId27"/>
    <hyperlink ref="B27" r:id="rId28"/>
    <hyperlink ref="A10" r:id="rId29"/>
    <hyperlink ref="B10" r:id="rId30"/>
    <hyperlink ref="A14" r:id="rId31"/>
    <hyperlink ref="B14" r:id="rId32"/>
    <hyperlink ref="A12" r:id="rId33"/>
    <hyperlink ref="B12" r:id="rId34"/>
    <hyperlink ref="A24" r:id="rId35"/>
    <hyperlink ref="B24" r:id="rId36"/>
    <hyperlink ref="A32" r:id="rId37"/>
    <hyperlink ref="B32" r:id="rId38"/>
    <hyperlink ref="A19" r:id="rId39"/>
    <hyperlink ref="B19" r:id="rId40"/>
    <hyperlink ref="A3" r:id="rId41"/>
    <hyperlink ref="B3" r:id="rId42"/>
    <hyperlink ref="A34" r:id="rId43"/>
    <hyperlink ref="B34" r:id="rId44"/>
    <hyperlink ref="A20" r:id="rId45"/>
    <hyperlink ref="B20" r:id="rId46"/>
    <hyperlink ref="A8" r:id="rId47"/>
    <hyperlink ref="B8" r:id="rId48"/>
    <hyperlink ref="A5" r:id="rId49"/>
    <hyperlink ref="B5" r:id="rId50"/>
    <hyperlink ref="A18" r:id="rId51"/>
    <hyperlink ref="B18" r:id="rId52"/>
    <hyperlink ref="A26" r:id="rId53"/>
    <hyperlink ref="B26" r:id="rId54"/>
    <hyperlink ref="A25" r:id="rId55"/>
    <hyperlink ref="B25" r:id="rId56"/>
    <hyperlink ref="A33" r:id="rId57"/>
    <hyperlink ref="B33" r:id="rId58"/>
    <hyperlink ref="A9" r:id="rId59"/>
    <hyperlink ref="B9" r:id="rId60"/>
    <hyperlink ref="A21" r:id="rId61"/>
    <hyperlink ref="B21" r:id="rId62"/>
    <hyperlink ref="A11" r:id="rId63"/>
    <hyperlink ref="B11" r:id="rId64"/>
    <hyperlink ref="A13" r:id="rId65"/>
    <hyperlink ref="B13" r:id="rId66"/>
    <hyperlink ref="A31" r:id="rId67"/>
    <hyperlink ref="B31" r:id="rId68"/>
    <hyperlink ref="A29" r:id="rId69"/>
    <hyperlink ref="B29" r:id="rId7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" sqref="G1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2015-09-17T23:01:42Z</dcterms:created>
  <dcterms:modified xsi:type="dcterms:W3CDTF">2015-11-07T17:56:52Z</dcterms:modified>
</cp:coreProperties>
</file>